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300" activeTab="0"/>
  </bookViews>
  <sheets>
    <sheet name="Lav.  AO RC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<sst xmlns="http://schemas.openxmlformats.org/spreadsheetml/2006/main" count="37" uniqueCount="33">
  <si>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SERVIZIO LAVANOLO</t>
  </si>
  <si>
    <t>Unità di Misura</t>
  </si>
  <si>
    <t>Prezzo Unitario a base d'asta</t>
  </si>
  <si>
    <t>Giornata di degenza ordinaria</t>
  </si>
  <si>
    <t>Prezzo a giornata</t>
  </si>
  <si>
    <t>Giornata di degenza in DH-DS</t>
  </si>
  <si>
    <t>Trattamenti dialitici</t>
  </si>
  <si>
    <t>Prezzo a trattamento</t>
  </si>
  <si>
    <t>Trattamenti chemioterapici</t>
  </si>
  <si>
    <t xml:space="preserve">Accessi al Pronto soccorso  </t>
  </si>
  <si>
    <t>Prezzo ad accesso</t>
  </si>
  <si>
    <t>Operatori (sanitari) no 118</t>
  </si>
  <si>
    <t>Canone annuo</t>
  </si>
  <si>
    <t>Operatori (tecnici)</t>
  </si>
  <si>
    <t>Operatori addetti 118</t>
  </si>
  <si>
    <t>TTR</t>
  </si>
  <si>
    <t>Valore anno</t>
  </si>
  <si>
    <t>Prezzo unitario offerto</t>
  </si>
  <si>
    <t>Prezzo offerto all'anno</t>
  </si>
  <si>
    <t xml:space="preserve">TOTALE OFFERTA </t>
  </si>
  <si>
    <t>Quantità annuali</t>
  </si>
  <si>
    <t>Sconto su TTR</t>
  </si>
  <si>
    <t>%</t>
  </si>
  <si>
    <r>
      <t>Servizi a richiesta (</t>
    </r>
    <r>
      <rPr>
        <b/>
        <i/>
        <sz val="8"/>
        <color indexed="8"/>
        <rFont val="Arial"/>
        <family val="2"/>
      </rPr>
      <t>non concorre alla det. della base d'asta</t>
    </r>
    <r>
      <rPr>
        <b/>
        <sz val="8"/>
        <color indexed="8"/>
        <rFont val="Arial"/>
        <family val="2"/>
      </rPr>
      <t>)</t>
    </r>
  </si>
  <si>
    <t>Prezzo unitario a base d'asta PU € Iva esclusa (max tre cifre decimali)</t>
  </si>
  <si>
    <t xml:space="preserve">Lavaggio asciugatura e stiro di materiale tessile di proprietà delle Aziende Sanitarie contraenti </t>
  </si>
  <si>
    <t>3,5/kg</t>
  </si>
  <si>
    <t>Lavaggio asciugatura e stiro di materiale tessile di proprietà dei pazienti</t>
  </si>
  <si>
    <t>1,6/Kg</t>
  </si>
  <si>
    <t>Fornitura di kit di prima accoglienza</t>
  </si>
  <si>
    <t>16,00/Kit</t>
  </si>
  <si>
    <t>Prezzo unitario offerto PU € Iva esclusa (max tre cifre decimali)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</si>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</sst>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\ &quot;€&quot;"/>
    <numFmt numFmtId="165" formatCode="0.0000%"/>
    <numFmt numFmtId="166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164" fontId="0" fillId="33" borderId="16" xfId="0" applyNumberFormat="1" applyFill="1" applyBorder="1" applyAlignment="1">
      <alignment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>
      <alignment horizontal="left" vertical="center" wrapText="1"/>
    </xf>
    <xf numFmtId="164" fontId="0" fillId="33" borderId="19" xfId="0" applyNumberFormat="1" applyFill="1" applyBorder="1" applyAlignment="1">
      <alignment/>
    </xf>
    <xf numFmtId="0" fontId="38" fillId="33" borderId="20" xfId="0" applyFont="1" applyFill="1" applyBorder="1" applyAlignment="1">
      <alignment/>
    </xf>
    <xf numFmtId="164" fontId="38" fillId="33" borderId="21" xfId="0" applyNumberFormat="1" applyFont="1" applyFill="1" applyBorder="1" applyAlignment="1">
      <alignment/>
    </xf>
    <xf numFmtId="164" fontId="2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2" xfId="0" applyNumberFormat="1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/>
    </xf>
    <xf numFmtId="3" fontId="44" fillId="33" borderId="23" xfId="0" applyNumberFormat="1" applyFont="1" applyFill="1" applyBorder="1" applyAlignment="1">
      <alignment horizontal="right" vertical="center"/>
    </xf>
    <xf numFmtId="0" fontId="38" fillId="33" borderId="24" xfId="0" applyFont="1" applyFill="1" applyBorder="1" applyAlignment="1">
      <alignment/>
    </xf>
    <xf numFmtId="165" fontId="0" fillId="33" borderId="25" xfId="48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164" fontId="0" fillId="34" borderId="26" xfId="0" applyNumberFormat="1" applyFill="1" applyBorder="1" applyAlignment="1">
      <alignment/>
    </xf>
    <xf numFmtId="164" fontId="0" fillId="34" borderId="27" xfId="0" applyNumberFormat="1" applyFill="1" applyBorder="1" applyAlignment="1">
      <alignment/>
    </xf>
    <xf numFmtId="164" fontId="0" fillId="34" borderId="28" xfId="0" applyNumberFormat="1" applyFill="1" applyBorder="1" applyAlignment="1">
      <alignment/>
    </xf>
    <xf numFmtId="164" fontId="0" fillId="34" borderId="29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Layout" workbookViewId="0" topLeftCell="A1">
      <selection activeCell="G3" sqref="G3"/>
    </sheetView>
  </sheetViews>
  <sheetFormatPr defaultColWidth="9.140625" defaultRowHeight="15"/>
  <cols>
    <col min="1" max="1" width="0.42578125" style="0" customWidth="1"/>
    <col min="2" max="2" width="30.28125" style="0" customWidth="1"/>
    <col min="3" max="3" width="17.57421875" style="0" customWidth="1"/>
    <col min="4" max="4" width="16.140625" style="0" customWidth="1"/>
    <col min="5" max="5" width="11.8515625" style="0" customWidth="1"/>
    <col min="6" max="6" width="18.7109375" style="0" customWidth="1"/>
    <col min="7" max="7" width="20.8515625" style="0" customWidth="1"/>
    <col min="8" max="8" width="23.28125" style="0" customWidth="1"/>
    <col min="9" max="9" width="2.8515625" style="0" customWidth="1"/>
    <col min="10" max="10" width="11.57421875" style="0" customWidth="1"/>
    <col min="11" max="11" width="2.28125" style="0" bestFit="1" customWidth="1"/>
  </cols>
  <sheetData>
    <row r="1" spans="2:8" ht="24" thickBot="1">
      <c r="B1" s="3" t="s">
        <v>0</v>
      </c>
      <c r="C1" s="4" t="s">
        <v>1</v>
      </c>
      <c r="D1" s="4" t="s">
        <v>2</v>
      </c>
      <c r="E1" s="5" t="s">
        <v>20</v>
      </c>
      <c r="F1" s="31" t="s">
        <v>17</v>
      </c>
      <c r="G1" s="32" t="s">
        <v>18</v>
      </c>
      <c r="H1" s="6" t="s">
        <v>32</v>
      </c>
    </row>
    <row r="2" spans="2:8" ht="14.25">
      <c r="B2" s="7" t="s">
        <v>3</v>
      </c>
      <c r="C2" s="1" t="s">
        <v>4</v>
      </c>
      <c r="D2" s="2">
        <f>4.07628</f>
        <v>4.07628</v>
      </c>
      <c r="E2" s="16">
        <v>150478</v>
      </c>
      <c r="F2" s="26"/>
      <c r="G2" s="29">
        <f>F2*E2</f>
        <v>0</v>
      </c>
      <c r="H2" s="8">
        <f>G2*4</f>
        <v>0</v>
      </c>
    </row>
    <row r="3" spans="2:8" ht="14.25">
      <c r="B3" s="7" t="s">
        <v>5</v>
      </c>
      <c r="C3" s="1" t="s">
        <v>4</v>
      </c>
      <c r="D3" s="2">
        <f>2.86</f>
        <v>2.86</v>
      </c>
      <c r="E3" s="16">
        <v>22837</v>
      </c>
      <c r="F3" s="27"/>
      <c r="G3" s="29">
        <f aca="true" t="shared" si="0" ref="G3:G10">F3*E3</f>
        <v>0</v>
      </c>
      <c r="H3" s="8">
        <f aca="true" t="shared" si="1" ref="H3:H10">G3*4</f>
        <v>0</v>
      </c>
    </row>
    <row r="4" spans="2:8" ht="14.25">
      <c r="B4" s="7" t="s">
        <v>6</v>
      </c>
      <c r="C4" s="1" t="s">
        <v>7</v>
      </c>
      <c r="D4" s="2">
        <v>2.5</v>
      </c>
      <c r="E4" s="16">
        <v>20971</v>
      </c>
      <c r="F4" s="27"/>
      <c r="G4" s="29">
        <f t="shared" si="0"/>
        <v>0</v>
      </c>
      <c r="H4" s="8">
        <f t="shared" si="1"/>
        <v>0</v>
      </c>
    </row>
    <row r="5" spans="2:8" ht="14.25">
      <c r="B5" s="7" t="s">
        <v>8</v>
      </c>
      <c r="C5" s="1" t="s">
        <v>7</v>
      </c>
      <c r="D5" s="2">
        <v>2</v>
      </c>
      <c r="E5" s="16">
        <v>8354</v>
      </c>
      <c r="F5" s="27"/>
      <c r="G5" s="29">
        <f t="shared" si="0"/>
        <v>0</v>
      </c>
      <c r="H5" s="8">
        <f t="shared" si="1"/>
        <v>0</v>
      </c>
    </row>
    <row r="6" spans="2:8" ht="14.25">
      <c r="B6" s="7" t="s">
        <v>9</v>
      </c>
      <c r="C6" s="1" t="s">
        <v>10</v>
      </c>
      <c r="D6" s="2">
        <f>D2/3</f>
        <v>1.35876</v>
      </c>
      <c r="E6" s="16">
        <v>68719</v>
      </c>
      <c r="F6" s="27"/>
      <c r="G6" s="29">
        <f t="shared" si="0"/>
        <v>0</v>
      </c>
      <c r="H6" s="8">
        <f t="shared" si="1"/>
        <v>0</v>
      </c>
    </row>
    <row r="7" spans="2:8" ht="14.25">
      <c r="B7" s="7" t="s">
        <v>11</v>
      </c>
      <c r="C7" s="1" t="s">
        <v>12</v>
      </c>
      <c r="D7" s="2">
        <f>0.5*365</f>
        <v>182.5</v>
      </c>
      <c r="E7" s="16">
        <v>1386</v>
      </c>
      <c r="F7" s="27"/>
      <c r="G7" s="29">
        <f t="shared" si="0"/>
        <v>0</v>
      </c>
      <c r="H7" s="8">
        <f t="shared" si="1"/>
        <v>0</v>
      </c>
    </row>
    <row r="8" spans="2:8" ht="15" thickBot="1">
      <c r="B8" s="7" t="s">
        <v>13</v>
      </c>
      <c r="C8" s="1" t="s">
        <v>12</v>
      </c>
      <c r="D8" s="2">
        <f>0.5*365</f>
        <v>182.5</v>
      </c>
      <c r="E8" s="16">
        <v>0</v>
      </c>
      <c r="F8" s="27"/>
      <c r="G8" s="29">
        <f t="shared" si="0"/>
        <v>0</v>
      </c>
      <c r="H8" s="8">
        <f t="shared" si="1"/>
        <v>0</v>
      </c>
    </row>
    <row r="9" spans="2:10" ht="15" thickBot="1">
      <c r="B9" s="7" t="s">
        <v>14</v>
      </c>
      <c r="C9" s="1" t="s">
        <v>12</v>
      </c>
      <c r="D9" s="2">
        <v>657</v>
      </c>
      <c r="E9" s="17">
        <v>0</v>
      </c>
      <c r="F9" s="27"/>
      <c r="G9" s="29">
        <f t="shared" si="0"/>
        <v>0</v>
      </c>
      <c r="H9" s="8">
        <f t="shared" si="1"/>
        <v>0</v>
      </c>
      <c r="J9" s="18" t="s">
        <v>21</v>
      </c>
    </row>
    <row r="10" spans="2:11" ht="15" thickBot="1">
      <c r="B10" s="9" t="s">
        <v>15</v>
      </c>
      <c r="C10" s="10" t="s">
        <v>16</v>
      </c>
      <c r="D10" s="14">
        <v>197560</v>
      </c>
      <c r="E10" s="15">
        <v>1</v>
      </c>
      <c r="F10" s="28"/>
      <c r="G10" s="30">
        <f t="shared" si="0"/>
        <v>0</v>
      </c>
      <c r="H10" s="11">
        <f t="shared" si="1"/>
        <v>0</v>
      </c>
      <c r="J10" s="19">
        <f>1-F10/D10</f>
        <v>1</v>
      </c>
      <c r="K10" s="20" t="s">
        <v>22</v>
      </c>
    </row>
    <row r="11" ht="15" thickBot="1"/>
    <row r="12" spans="1:8" ht="15" thickBot="1">
      <c r="A12" s="25">
        <f>H12</f>
        <v>0</v>
      </c>
      <c r="G12" s="12" t="s">
        <v>19</v>
      </c>
      <c r="H12" s="13">
        <f>SUM(H2:H10)</f>
        <v>0</v>
      </c>
    </row>
    <row r="15" spans="2:4" ht="40.5">
      <c r="B15" s="21" t="s">
        <v>23</v>
      </c>
      <c r="C15" s="22" t="s">
        <v>24</v>
      </c>
      <c r="D15" s="22" t="s">
        <v>31</v>
      </c>
    </row>
    <row r="16" spans="2:4" ht="30">
      <c r="B16" s="21" t="s">
        <v>25</v>
      </c>
      <c r="C16" s="23" t="s">
        <v>26</v>
      </c>
      <c r="D16" s="24"/>
    </row>
    <row r="17" spans="2:4" ht="20.25">
      <c r="B17" s="21" t="s">
        <v>27</v>
      </c>
      <c r="C17" s="23" t="s">
        <v>28</v>
      </c>
      <c r="D17" s="24"/>
    </row>
    <row r="18" spans="2:4" ht="14.25">
      <c r="B18" s="21" t="s">
        <v>29</v>
      </c>
      <c r="C18" s="23" t="s">
        <v>30</v>
      </c>
      <c r="D18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 xml:space="preserve">&amp;Lallegato "C" &amp;C&amp;"-,Grassetto" Schema Offerta Economica </oddHeader>
  </headerFooter>
  <ignoredErrors>
    <ignoredError sqref="D2:D3 D6:D7 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Leone, Federico (IT - Roma)</dc:creator>
  <cp:keywords/>
  <dc:description/>
  <cp:lastModifiedBy>francesco.ferrara</cp:lastModifiedBy>
  <cp:lastPrinted>2017-12-28T09:20:36Z</cp:lastPrinted>
  <dcterms:created xsi:type="dcterms:W3CDTF">2017-12-21T11:28:29Z</dcterms:created>
  <dcterms:modified xsi:type="dcterms:W3CDTF">2019-04-24T14:07:07Z</dcterms:modified>
  <cp:category/>
  <cp:version/>
  <cp:contentType/>
  <cp:contentStatus/>
</cp:coreProperties>
</file>